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52\Desktop\工业  12.24\Flyback\"/>
    </mc:Choice>
  </mc:AlternateContent>
  <xr:revisionPtr revIDLastSave="0" documentId="8_{8BF07E40-4D97-47A1-9823-1E3F9055F2DB}" xr6:coauthVersionLast="47" xr6:coauthVersionMax="47" xr10:uidLastSave="{00000000-0000-0000-0000-000000000000}"/>
  <bookViews>
    <workbookView xWindow="-98" yWindow="-98" windowWidth="21795" windowHeight="12975" xr2:uid="{A78A0FDD-67E6-44DA-BF0A-16119C8237B1}"/>
  </bookViews>
  <sheets>
    <sheet name="MPS Products 副边控制 2024-12-24" sheetId="1" r:id="rId1"/>
  </sheets>
  <calcPr calcId="0"/>
</workbook>
</file>

<file path=xl/calcChain.xml><?xml version="1.0" encoding="utf-8"?>
<calcChain xmlns="http://schemas.openxmlformats.org/spreadsheetml/2006/main">
  <c r="A10" i="1" l="1"/>
  <c r="A6" i="1"/>
  <c r="A11" i="1"/>
  <c r="A12" i="1"/>
  <c r="A13" i="1"/>
  <c r="A14" i="1"/>
  <c r="A15" i="1"/>
  <c r="A9" i="1"/>
  <c r="A16" i="1"/>
  <c r="A3" i="1"/>
  <c r="A17" i="1"/>
  <c r="A2" i="1"/>
  <c r="A18" i="1"/>
  <c r="A19" i="1"/>
  <c r="A20" i="1"/>
  <c r="A7" i="1"/>
  <c r="A4" i="1"/>
  <c r="A5" i="1"/>
  <c r="A8" i="1"/>
</calcChain>
</file>

<file path=xl/sharedStrings.xml><?xml version="1.0" encoding="utf-8"?>
<sst xmlns="http://schemas.openxmlformats.org/spreadsheetml/2006/main" count="123" uniqueCount="53">
  <si>
    <t>Part Number</t>
  </si>
  <si>
    <t>Description</t>
  </si>
  <si>
    <t>Status</t>
  </si>
  <si>
    <t>MPS Inventory</t>
  </si>
  <si>
    <t>典型最大功率（W）</t>
  </si>
  <si>
    <t>类型</t>
  </si>
  <si>
    <t>最小交流电压（V）</t>
  </si>
  <si>
    <t>最大交流电压（V）</t>
  </si>
  <si>
    <t>最大开关频率（kHz）</t>
  </si>
  <si>
    <t>控制方式</t>
  </si>
  <si>
    <t>反向击穿电压（V）</t>
  </si>
  <si>
    <t>最大供电电压（V）</t>
  </si>
  <si>
    <t>封装</t>
  </si>
  <si>
    <t>N</t>
  </si>
  <si>
    <t>控制器</t>
  </si>
  <si>
    <t>SOIC-8</t>
  </si>
  <si>
    <t>调节器</t>
  </si>
  <si>
    <t>变频</t>
  </si>
  <si>
    <t>Fixed-Frequency Flyback Controller with Reduced EMI, Current Control Mode, and Over-Power Line Compensation</t>
  </si>
  <si>
    <t>新产品</t>
  </si>
  <si>
    <t>Y</t>
  </si>
  <si>
    <t>定频</t>
  </si>
  <si>
    <t>PDIP8-7B</t>
  </si>
  <si>
    <t>高频、理想钳位反激控制器</t>
  </si>
  <si>
    <t>TSOT23-6</t>
  </si>
  <si>
    <t>具有超低空载功耗的固定频率反激控制器</t>
  </si>
  <si>
    <t>SOIC8-7A</t>
  </si>
  <si>
    <t>900V 定频离网调节器，具有超低待机功耗</t>
  </si>
  <si>
    <t>正在供货</t>
  </si>
  <si>
    <t>SOIC8-7, SOIC14-11</t>
  </si>
  <si>
    <t>频率高达 140kHz 的一体化反激式控制器，集成原边控制电路和副边同步整流驱动器</t>
  </si>
  <si>
    <t>SOICW-16, TSOICW16-15</t>
  </si>
  <si>
    <t xml:space="preserve">集成原边控制电路和副边同步整流驱动器的一体式反激控制器 </t>
  </si>
  <si>
    <t>具有超低待机功耗的 900V、固定频率、EMI 优化型反激调节器</t>
  </si>
  <si>
    <t>SOIC8-7A, SOIC14-11</t>
  </si>
  <si>
    <t>固定频率反激调节器，具有多模式控制和过功率线路补偿功能</t>
  </si>
  <si>
    <t>具有输入欠压保护功能的 900V 定频离线调节器</t>
  </si>
  <si>
    <t>准谐振</t>
  </si>
  <si>
    <t>可变关断时间反激控制器</t>
  </si>
  <si>
    <t>SOIC-7</t>
  </si>
  <si>
    <t>集成原边和副边控制、同步整流驱动的容性隔离式全集成反激控制器</t>
  </si>
  <si>
    <t>SOICW-20</t>
  </si>
  <si>
    <t>130kHz 定频反激控制器，具有超低空载功耗</t>
  </si>
  <si>
    <t>900V 离线开关调节器</t>
  </si>
  <si>
    <t>PDIP8-7EP, SOIC14-11</t>
  </si>
  <si>
    <t>集成 700V MOSFET 全集成反激调节器，功率高达 15W</t>
  </si>
  <si>
    <t>SOIC8-7</t>
  </si>
  <si>
    <t>定频反激式自供电调节器，支持多模式控制和过功率线路补偿</t>
  </si>
  <si>
    <t>SOIC8-7B</t>
  </si>
  <si>
    <t>准谐振反激控制器</t>
    <phoneticPr fontId="18" type="noConversion"/>
  </si>
  <si>
    <t>定频反激调节器，支持多模式控制和过功率线路补偿</t>
    <phoneticPr fontId="18" type="noConversion"/>
  </si>
  <si>
    <t>定频反激控制器，具有超低空载功耗</t>
    <phoneticPr fontId="18" type="noConversion"/>
  </si>
  <si>
    <t>可调定频反激控制器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</si>
</sst>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C968-9820-48C5-963F-6D82140DE086}">
  <dimension ref="A1:M20"/>
  <sheetViews>
    <sheetView tabSelected="1" workbookViewId="0">
      <selection activeCell="C7" sqref="C7"/>
    </sheetView>
  </sheetViews>
  <sheetFormatPr defaultRowHeight="14.2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 t="str">
        <f>HYPERLINK("https://www.monolithicpower.cn/cn/hf500-30.html?utm_source=mps_website&amp;utm_medium=document&amp;utm_campaign=category-spreadsheet","HF500-30")</f>
        <v>HF500-30</v>
      </c>
      <c r="B2" t="s">
        <v>50</v>
      </c>
      <c r="C2" t="s">
        <v>28</v>
      </c>
      <c r="D2" t="s">
        <v>20</v>
      </c>
      <c r="F2" t="s">
        <v>16</v>
      </c>
      <c r="G2">
        <v>85</v>
      </c>
      <c r="H2">
        <v>305</v>
      </c>
      <c r="K2">
        <v>650</v>
      </c>
      <c r="L2">
        <v>30</v>
      </c>
      <c r="M2" t="s">
        <v>22</v>
      </c>
    </row>
    <row r="3" spans="1:13" x14ac:dyDescent="0.2">
      <c r="A3" t="str">
        <f>HYPERLINK("https://www.monolithicpower.cn/cn/products/hfc0100.html?utm_source=mps_website&amp;utm_medium=document&amp;utm_campaign=category-spreadsheet","HFC0100")</f>
        <v>HFC0100</v>
      </c>
      <c r="B3" t="s">
        <v>49</v>
      </c>
      <c r="C3" t="s">
        <v>28</v>
      </c>
      <c r="D3" t="s">
        <v>20</v>
      </c>
      <c r="E3">
        <v>120</v>
      </c>
      <c r="F3" t="s">
        <v>14</v>
      </c>
      <c r="G3">
        <v>85</v>
      </c>
      <c r="H3">
        <v>305</v>
      </c>
      <c r="J3" t="s">
        <v>37</v>
      </c>
      <c r="K3">
        <v>700</v>
      </c>
      <c r="L3">
        <v>22</v>
      </c>
      <c r="M3" t="s">
        <v>15</v>
      </c>
    </row>
    <row r="4" spans="1:13" x14ac:dyDescent="0.2">
      <c r="A4" t="str">
        <f>HYPERLINK("https://www.monolithicpower.cn/cn/hfc0500.html?utm_source=mps_website&amp;utm_medium=document&amp;utm_campaign=category-spreadsheet","HFC0500")</f>
        <v>HFC0500</v>
      </c>
      <c r="B4" t="s">
        <v>51</v>
      </c>
      <c r="C4" t="s">
        <v>28</v>
      </c>
      <c r="D4" t="s">
        <v>20</v>
      </c>
      <c r="E4">
        <v>120</v>
      </c>
      <c r="F4" t="s">
        <v>14</v>
      </c>
      <c r="G4">
        <v>85</v>
      </c>
      <c r="H4">
        <v>305</v>
      </c>
      <c r="I4">
        <v>65</v>
      </c>
      <c r="J4" t="s">
        <v>21</v>
      </c>
      <c r="K4">
        <v>700</v>
      </c>
      <c r="L4">
        <v>30</v>
      </c>
      <c r="M4" t="s">
        <v>46</v>
      </c>
    </row>
    <row r="5" spans="1:13" x14ac:dyDescent="0.2">
      <c r="A5" t="str">
        <f>HYPERLINK("https://www.monolithicpower.cn/cn/hfc0310.html?utm_source=mps_website&amp;utm_medium=document&amp;utm_campaign=category-spreadsheet","HFC0310")</f>
        <v>HFC0310</v>
      </c>
      <c r="B5" t="s">
        <v>52</v>
      </c>
      <c r="C5" t="s">
        <v>28</v>
      </c>
      <c r="D5" t="s">
        <v>20</v>
      </c>
      <c r="E5">
        <v>120</v>
      </c>
      <c r="F5" t="s">
        <v>14</v>
      </c>
      <c r="G5">
        <v>85</v>
      </c>
      <c r="H5">
        <v>305</v>
      </c>
      <c r="I5">
        <v>600</v>
      </c>
      <c r="J5" t="s">
        <v>21</v>
      </c>
      <c r="L5">
        <v>30</v>
      </c>
      <c r="M5" t="s">
        <v>15</v>
      </c>
    </row>
    <row r="6" spans="1:13" x14ac:dyDescent="0.2">
      <c r="A6" t="str">
        <f>HYPERLINK("https://www.monolithicpower.cn/cn/products/hf500a-20.html?utm_source=mps_website&amp;utm_medium=document&amp;utm_campaign=category-spreadsheet","HF500A-20")</f>
        <v>HF500A-20</v>
      </c>
      <c r="B6" t="s">
        <v>18</v>
      </c>
      <c r="C6" t="s">
        <v>19</v>
      </c>
      <c r="D6" t="s">
        <v>20</v>
      </c>
      <c r="E6">
        <v>21</v>
      </c>
      <c r="F6" t="s">
        <v>16</v>
      </c>
      <c r="G6">
        <v>85</v>
      </c>
      <c r="H6">
        <v>305</v>
      </c>
      <c r="I6">
        <v>65</v>
      </c>
      <c r="J6" t="s">
        <v>21</v>
      </c>
      <c r="K6">
        <v>700</v>
      </c>
      <c r="L6">
        <v>30</v>
      </c>
      <c r="M6" t="s">
        <v>22</v>
      </c>
    </row>
    <row r="7" spans="1:13" x14ac:dyDescent="0.2">
      <c r="A7" t="str">
        <f>HYPERLINK("https://www.monolithicpower.cn/cn/hf500-15.html?utm_source=mps_website&amp;utm_medium=document&amp;utm_campaign=category-spreadsheet","HF500-15")</f>
        <v>HF500-15</v>
      </c>
      <c r="B7" t="s">
        <v>45</v>
      </c>
      <c r="C7" t="s">
        <v>28</v>
      </c>
      <c r="D7" t="s">
        <v>20</v>
      </c>
      <c r="E7">
        <v>15</v>
      </c>
      <c r="F7" t="s">
        <v>16</v>
      </c>
      <c r="G7">
        <v>85</v>
      </c>
      <c r="H7">
        <v>305</v>
      </c>
      <c r="I7">
        <v>25</v>
      </c>
      <c r="J7" t="s">
        <v>21</v>
      </c>
      <c r="K7">
        <v>700</v>
      </c>
      <c r="L7">
        <v>30</v>
      </c>
      <c r="M7" t="s">
        <v>46</v>
      </c>
    </row>
    <row r="8" spans="1:13" x14ac:dyDescent="0.2">
      <c r="A8" t="str">
        <f>HYPERLINK("https://www.monolithicpower.cn/cn/hf500-7.html?utm_source=mps_website&amp;utm_medium=document&amp;utm_campaign=category-spreadsheet","HF500-7")</f>
        <v>HF500-7</v>
      </c>
      <c r="B8" t="s">
        <v>47</v>
      </c>
      <c r="C8" t="s">
        <v>28</v>
      </c>
      <c r="D8" t="s">
        <v>20</v>
      </c>
      <c r="F8" t="s">
        <v>16</v>
      </c>
      <c r="G8">
        <v>85</v>
      </c>
      <c r="H8">
        <v>265</v>
      </c>
      <c r="I8">
        <v>65</v>
      </c>
      <c r="J8" t="s">
        <v>21</v>
      </c>
      <c r="K8">
        <v>700</v>
      </c>
      <c r="L8">
        <v>24</v>
      </c>
      <c r="M8" t="s">
        <v>48</v>
      </c>
    </row>
    <row r="9" spans="1:13" x14ac:dyDescent="0.2">
      <c r="A9" t="str">
        <f>HYPERLINK("https://www.monolithicpower.cn/cn/products/hf500gp-40.html?utm_source=mps_website&amp;utm_medium=document&amp;utm_campaign=category-spreadsheet","HF500-40")</f>
        <v>HF500-40</v>
      </c>
      <c r="B9" t="s">
        <v>35</v>
      </c>
      <c r="C9" t="s">
        <v>28</v>
      </c>
      <c r="D9" t="s">
        <v>20</v>
      </c>
      <c r="E9">
        <v>40</v>
      </c>
      <c r="F9" t="s">
        <v>16</v>
      </c>
      <c r="G9">
        <v>85</v>
      </c>
      <c r="H9">
        <v>305</v>
      </c>
      <c r="I9">
        <v>65</v>
      </c>
      <c r="J9" t="s">
        <v>21</v>
      </c>
      <c r="K9">
        <v>700</v>
      </c>
      <c r="L9">
        <v>30</v>
      </c>
      <c r="M9" t="s">
        <v>22</v>
      </c>
    </row>
    <row r="10" spans="1:13" x14ac:dyDescent="0.2">
      <c r="A10" t="str">
        <f>HYPERLINK("https://www.monolithicpower.cn/cn/products/hf300.html?utm_source=mps_website&amp;utm_medium=document&amp;utm_campaign=category-spreadsheet","HF300")</f>
        <v>HF300</v>
      </c>
      <c r="B10" t="s">
        <v>23</v>
      </c>
      <c r="C10" t="s">
        <v>19</v>
      </c>
      <c r="D10" t="s">
        <v>20</v>
      </c>
      <c r="F10" t="s">
        <v>14</v>
      </c>
      <c r="G10">
        <v>85</v>
      </c>
      <c r="H10">
        <v>305</v>
      </c>
      <c r="I10">
        <v>300</v>
      </c>
      <c r="J10" t="s">
        <v>17</v>
      </c>
      <c r="M10" t="s">
        <v>24</v>
      </c>
    </row>
    <row r="11" spans="1:13" x14ac:dyDescent="0.2">
      <c r="A11" t="str">
        <f>HYPERLINK("https://www.monolithicpower.cn/cn/products/hfc0512.html?utm_source=mps_website&amp;utm_medium=document&amp;utm_campaign=category-spreadsheet","HFC0512")</f>
        <v>HFC0512</v>
      </c>
      <c r="B11" t="s">
        <v>25</v>
      </c>
      <c r="C11" t="s">
        <v>19</v>
      </c>
      <c r="D11" t="s">
        <v>20</v>
      </c>
      <c r="E11">
        <v>120</v>
      </c>
      <c r="F11" t="s">
        <v>14</v>
      </c>
      <c r="G11">
        <v>85</v>
      </c>
      <c r="H11">
        <v>305</v>
      </c>
      <c r="I11">
        <v>130</v>
      </c>
      <c r="J11" t="s">
        <v>21</v>
      </c>
      <c r="K11">
        <v>700</v>
      </c>
      <c r="L11">
        <v>24</v>
      </c>
      <c r="M11" t="s">
        <v>26</v>
      </c>
    </row>
    <row r="12" spans="1:13" x14ac:dyDescent="0.2">
      <c r="A12" t="str">
        <f>HYPERLINK("https://www.monolithicpower.cn/cn/hf920.html?utm_source=mps_website&amp;utm_medium=document&amp;utm_campaign=category-spreadsheet","HF920")</f>
        <v>HF920</v>
      </c>
      <c r="B12" t="s">
        <v>27</v>
      </c>
      <c r="C12" t="s">
        <v>28</v>
      </c>
      <c r="D12" t="s">
        <v>20</v>
      </c>
      <c r="E12">
        <v>10</v>
      </c>
      <c r="F12" t="s">
        <v>16</v>
      </c>
      <c r="G12">
        <v>85</v>
      </c>
      <c r="H12">
        <v>440</v>
      </c>
      <c r="I12">
        <v>150</v>
      </c>
      <c r="J12" t="s">
        <v>21</v>
      </c>
      <c r="K12">
        <v>900</v>
      </c>
      <c r="M12" t="s">
        <v>29</v>
      </c>
    </row>
    <row r="13" spans="1:13" x14ac:dyDescent="0.2">
      <c r="A13" t="str">
        <f>HYPERLINK("https://www.monolithicpower.cn/cn/products/mpx2003.html?utm_source=mps_website&amp;utm_medium=document&amp;utm_campaign=category-spreadsheet","MPX2003")</f>
        <v>MPX2003</v>
      </c>
      <c r="B13" t="s">
        <v>30</v>
      </c>
      <c r="C13" t="s">
        <v>28</v>
      </c>
      <c r="D13" t="s">
        <v>20</v>
      </c>
      <c r="F13" t="s">
        <v>14</v>
      </c>
      <c r="G13">
        <v>90</v>
      </c>
      <c r="H13">
        <v>265</v>
      </c>
      <c r="I13">
        <v>140</v>
      </c>
      <c r="K13">
        <v>650</v>
      </c>
      <c r="L13">
        <v>24</v>
      </c>
      <c r="M13" t="s">
        <v>31</v>
      </c>
    </row>
    <row r="14" spans="1:13" x14ac:dyDescent="0.2">
      <c r="A14" t="str">
        <f>HYPERLINK("https://www.monolithicpower.cn/cn/products/mpx2002.html?utm_source=mps_website&amp;utm_medium=document&amp;utm_campaign=category-spreadsheet","MPX2002")</f>
        <v>MPX2002</v>
      </c>
      <c r="B14" t="s">
        <v>32</v>
      </c>
      <c r="C14" t="s">
        <v>28</v>
      </c>
      <c r="D14" t="s">
        <v>20</v>
      </c>
      <c r="F14" t="s">
        <v>14</v>
      </c>
      <c r="G14">
        <v>90</v>
      </c>
      <c r="H14">
        <v>265</v>
      </c>
      <c r="I14">
        <v>85</v>
      </c>
      <c r="K14">
        <v>650</v>
      </c>
      <c r="L14">
        <v>24</v>
      </c>
      <c r="M14" t="s">
        <v>31</v>
      </c>
    </row>
    <row r="15" spans="1:13" x14ac:dyDescent="0.2">
      <c r="A15" t="str">
        <f>HYPERLINK("https://www.monolithicpower.cn/cn/hf920b.html?utm_source=mps_website&amp;utm_medium=document&amp;utm_campaign=category-spreadsheet","HF920B")</f>
        <v>HF920B</v>
      </c>
      <c r="B15" t="s">
        <v>33</v>
      </c>
      <c r="C15" t="s">
        <v>28</v>
      </c>
      <c r="D15" t="s">
        <v>20</v>
      </c>
      <c r="E15">
        <v>10</v>
      </c>
      <c r="F15" t="s">
        <v>16</v>
      </c>
      <c r="G15">
        <v>85</v>
      </c>
      <c r="H15">
        <v>420</v>
      </c>
      <c r="I15">
        <v>150</v>
      </c>
      <c r="J15" t="s">
        <v>21</v>
      </c>
      <c r="K15">
        <v>900</v>
      </c>
      <c r="L15">
        <v>30</v>
      </c>
      <c r="M15" t="s">
        <v>34</v>
      </c>
    </row>
    <row r="16" spans="1:13" x14ac:dyDescent="0.2">
      <c r="A16" t="str">
        <f>HYPERLINK("https://www.monolithicpower.cn/cn/hf920a.html?utm_source=mps_website&amp;utm_medium=document&amp;utm_campaign=category-spreadsheet","HF920A")</f>
        <v>HF920A</v>
      </c>
      <c r="B16" t="s">
        <v>36</v>
      </c>
      <c r="C16" t="s">
        <v>28</v>
      </c>
      <c r="D16" t="s">
        <v>20</v>
      </c>
      <c r="E16">
        <v>10</v>
      </c>
      <c r="F16" t="s">
        <v>16</v>
      </c>
      <c r="G16">
        <v>85</v>
      </c>
      <c r="H16">
        <v>420</v>
      </c>
      <c r="I16">
        <v>150</v>
      </c>
      <c r="J16" t="s">
        <v>21</v>
      </c>
      <c r="K16">
        <v>900</v>
      </c>
      <c r="L16">
        <v>30</v>
      </c>
      <c r="M16" t="s">
        <v>29</v>
      </c>
    </row>
    <row r="17" spans="1:13" x14ac:dyDescent="0.2">
      <c r="A17" t="str">
        <f>HYPERLINK("https://www.monolithicpower.cn/cn/hfc0300.html?utm_source=mps_website&amp;utm_medium=document&amp;utm_campaign=category-spreadsheet","HFC0300")</f>
        <v>HFC0300</v>
      </c>
      <c r="B17" t="s">
        <v>38</v>
      </c>
      <c r="C17" t="s">
        <v>28</v>
      </c>
      <c r="D17" t="s">
        <v>20</v>
      </c>
      <c r="E17">
        <v>120</v>
      </c>
      <c r="F17" t="s">
        <v>14</v>
      </c>
      <c r="G17">
        <v>85</v>
      </c>
      <c r="H17">
        <v>305</v>
      </c>
      <c r="J17" t="s">
        <v>17</v>
      </c>
      <c r="K17">
        <v>700</v>
      </c>
      <c r="L17">
        <v>30</v>
      </c>
      <c r="M17" t="s">
        <v>39</v>
      </c>
    </row>
    <row r="18" spans="1:13" x14ac:dyDescent="0.2">
      <c r="A18" t="str">
        <f>HYPERLINK("https://www.monolithicpower.cn/cn/mpx2001.html?utm_source=mps_website&amp;utm_medium=document&amp;utm_campaign=category-spreadsheet","MPX2001")</f>
        <v>MPX2001</v>
      </c>
      <c r="B18" t="s">
        <v>40</v>
      </c>
      <c r="C18" t="s">
        <v>28</v>
      </c>
      <c r="D18" t="s">
        <v>13</v>
      </c>
      <c r="F18" t="s">
        <v>14</v>
      </c>
      <c r="G18">
        <v>90</v>
      </c>
      <c r="H18">
        <v>265</v>
      </c>
      <c r="I18">
        <v>85</v>
      </c>
      <c r="K18">
        <v>650</v>
      </c>
      <c r="L18">
        <v>24</v>
      </c>
      <c r="M18" t="s">
        <v>41</v>
      </c>
    </row>
    <row r="19" spans="1:13" x14ac:dyDescent="0.2">
      <c r="A19" t="str">
        <f>HYPERLINK("https://www.monolithicpower.cn/cn/hfc0511.html?utm_source=mps_website&amp;utm_medium=document&amp;utm_campaign=category-spreadsheet","HFC0511")</f>
        <v>HFC0511</v>
      </c>
      <c r="B19" t="s">
        <v>42</v>
      </c>
      <c r="C19" t="s">
        <v>28</v>
      </c>
      <c r="D19" t="s">
        <v>20</v>
      </c>
      <c r="E19">
        <v>120</v>
      </c>
      <c r="F19" t="s">
        <v>14</v>
      </c>
      <c r="G19">
        <v>85</v>
      </c>
      <c r="H19">
        <v>305</v>
      </c>
      <c r="I19">
        <v>130</v>
      </c>
      <c r="J19" t="s">
        <v>21</v>
      </c>
      <c r="K19">
        <v>700</v>
      </c>
      <c r="L19">
        <v>30</v>
      </c>
      <c r="M19" t="s">
        <v>26</v>
      </c>
    </row>
    <row r="20" spans="1:13" x14ac:dyDescent="0.2">
      <c r="A20" t="str">
        <f>HYPERLINK("https://www.monolithicpower.cn/cn/hf900.html?utm_source=mps_website&amp;utm_medium=document&amp;utm_campaign=category-spreadsheet","HF900")</f>
        <v>HF900</v>
      </c>
      <c r="B20" t="s">
        <v>43</v>
      </c>
      <c r="C20" t="s">
        <v>28</v>
      </c>
      <c r="D20" t="s">
        <v>20</v>
      </c>
      <c r="E20">
        <v>8</v>
      </c>
      <c r="F20" t="s">
        <v>16</v>
      </c>
      <c r="G20">
        <v>85</v>
      </c>
      <c r="H20">
        <v>440</v>
      </c>
      <c r="I20">
        <v>300</v>
      </c>
      <c r="J20" t="s">
        <v>21</v>
      </c>
      <c r="K20">
        <v>900</v>
      </c>
      <c r="L20">
        <v>24.5</v>
      </c>
      <c r="M20" t="s">
        <v>44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MPS Products 副边控制 2024-12-24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2024-12-24T09:41:23Z</dcterms:created>
  <dcterms:modified xsi:type="dcterms:W3CDTF">2024-12-24T09:41:23Z</dcterms:modified>
</cp:coreProperties>
</file>